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21" i="1" l="1"/>
  <c r="H20" i="1" l="1"/>
  <c r="I19" i="1"/>
  <c r="G18" i="1" l="1"/>
  <c r="I18" i="1" s="1"/>
  <c r="G13" i="1"/>
  <c r="I13" i="1" s="1"/>
  <c r="G10" i="1" l="1"/>
  <c r="I10" i="1" s="1"/>
  <c r="G9" i="1"/>
  <c r="I9" i="1" s="1"/>
  <c r="G8" i="1"/>
  <c r="I8" i="1" s="1"/>
  <c r="G7" i="1"/>
  <c r="I7" i="1" s="1"/>
  <c r="G6" i="1"/>
  <c r="I6" i="1" l="1"/>
  <c r="G16" i="1"/>
  <c r="G17" i="1"/>
  <c r="I17" i="1" s="1"/>
  <c r="G15" i="1"/>
  <c r="I15" i="1" s="1"/>
  <c r="I16" i="1" l="1"/>
  <c r="G11" i="1" l="1"/>
  <c r="G12" i="1"/>
  <c r="I12" i="1" s="1"/>
  <c r="G14" i="1"/>
  <c r="I14" i="1" s="1"/>
  <c r="I21" i="1" l="1"/>
  <c r="G21" i="1"/>
  <c r="G20" i="1"/>
  <c r="I11" i="1"/>
  <c r="I20" i="1" s="1"/>
</calcChain>
</file>

<file path=xl/sharedStrings.xml><?xml version="1.0" encoding="utf-8"?>
<sst xmlns="http://schemas.openxmlformats.org/spreadsheetml/2006/main" count="54" uniqueCount="42">
  <si>
    <t>Финансово-экономическое обоснование затрат на реализацию проекта</t>
  </si>
  <si>
    <t>№</t>
  </si>
  <si>
    <t>ИТОГО:</t>
  </si>
  <si>
    <t>Наименование статьи расходов</t>
  </si>
  <si>
    <t>Общая сумма расходов</t>
  </si>
  <si>
    <t>Собственные средства</t>
  </si>
  <si>
    <t>Запрашиваемые средства</t>
  </si>
  <si>
    <t>1. Приобретение оборудования</t>
  </si>
  <si>
    <t>Всего</t>
  </si>
  <si>
    <t>Стоимость единицы, руб.</t>
  </si>
  <si>
    <t>Количество единиц</t>
  </si>
  <si>
    <t>шт</t>
  </si>
  <si>
    <t>Наим. ед.</t>
  </si>
  <si>
    <t>Проект гончарной мастерской  «Этно».</t>
  </si>
  <si>
    <t>Полка для обжига в печах 340*370*13 мм CORDIREX, Steuler KCH</t>
  </si>
  <si>
    <t xml:space="preserve">Стойка для обжига 43/25*25 мм MULTIREX 1400°C, Steuler KCH </t>
  </si>
  <si>
    <t>Стойка для обжига 43/25*100 мм MULTIREX 1400°C, Steuler KCH</t>
  </si>
  <si>
    <t>Набор ангобов основной, S-0641-01</t>
  </si>
  <si>
    <t>Краска подглазурная</t>
  </si>
  <si>
    <t>Бесцветная прозрачная матовая глазурь S-0230 (S-2230)</t>
  </si>
  <si>
    <t>Турнетка легкая 220 х 77, S-7512</t>
  </si>
  <si>
    <t>Бесцветная прозрачная глазурь S-0119 (S-2119) (глянец)</t>
  </si>
  <si>
    <t>Красножгущаяся керамическая масса S-6008</t>
  </si>
  <si>
    <t>Набор деревянных стеков, 15 шт., S- 4566</t>
  </si>
  <si>
    <t>Петля для работы с глиной, 6 шт., S-4426</t>
  </si>
  <si>
    <t>Ссылка</t>
  </si>
  <si>
    <t>https://ceramgzhel.ru/katalog/komplektuyushhie-i-upakov/komplektuyushhie/dlya-pechej/dopolnitelnoe-oborudovani/28370.html</t>
  </si>
  <si>
    <t>Подставка для печи Project</t>
  </si>
  <si>
    <t>https://www.ceramistam.ru/catalog/ognevoy_pripas/polka_dlya_obzhiga_v_pechakh_340_370_13_mm_cordirex_steuler_kch/</t>
  </si>
  <si>
    <t>https://www.ceramistam.ru/catalog/ognevoy_pripas/stoyka_dlya_obzhiga_43_25_200_mm_multirex_1400_c_steuler_kch/</t>
  </si>
  <si>
    <t>https://www.ceramistam.ru/catalog/ognevoy_pripas/stoyka_dlya_obzhiga_43_25_100_mm_multirex_1400_c_steuler_kch/</t>
  </si>
  <si>
    <t>https://portalkeramiki.ru/index.php/eshop/materials/gliny/20/s-6008-detail</t>
  </si>
  <si>
    <t>https://portalkeramiki.ru/index.php/eshop/materials/angoby/27/s-0641-01-detail</t>
  </si>
  <si>
    <t>https://portalkeramiki.ru/index.php/eshop/materials/glazuri/22/s-0119-detail</t>
  </si>
  <si>
    <t>https://portalkeramiki.ru/index.php/eshop/materials/glazuri/22/s-0230-detail</t>
  </si>
  <si>
    <t>https://www.ceramistam.ru/catalog/?q=%EA%F0%E0%F1%EA%E0+%EF%EE%E4%E3%EB%E0%E7%F3%F0%ED%E0%FF&amp;s=&amp;PAGEN_2=2</t>
  </si>
  <si>
    <t>https://portalkeramiki.ru/index.php/eshop/machinery/154/s-7512-detail</t>
  </si>
  <si>
    <t>https://portalkeramiki.ru/index.php/eshop/s-4566-detail</t>
  </si>
  <si>
    <t>https://portalkeramiki.ru/index.php/eshop/s-4426-detail</t>
  </si>
  <si>
    <t>Транспортировка 15%</t>
  </si>
  <si>
    <t>https://ceramgzhel.ru/katalog/pechi/995.html</t>
  </si>
  <si>
    <t>Муфельная печь ЭКПС 50, 50л, до 1300гр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</si>
</sst>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2" fillId="0" borderId="1" xfId="0" applyFont="1" applyBorder="1" applyAlignment="1">
      <alignment wrapText="1"/>
    </xf>
    <xf numFmtId="0" fontId="6" fillId="0" borderId="1" xfId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1" xfId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rtalkeramiki.ru/index.php/eshop/materials/glazuri/22/s-0230-detail" TargetMode="External"/><Relationship Id="rId13" Type="http://schemas.openxmlformats.org/officeDocument/2006/relationships/hyperlink" Target="https://ceramgzhel.ru/katalog/pechi/995.html" TargetMode="External"/><Relationship Id="rId3" Type="http://schemas.openxmlformats.org/officeDocument/2006/relationships/hyperlink" Target="https://www.ceramistam.ru/catalog/ognevoy_pripas/stoyka_dlya_obzhiga_43_25_200_mm_multirex_1400_c_steuler_kch/" TargetMode="External"/><Relationship Id="rId7" Type="http://schemas.openxmlformats.org/officeDocument/2006/relationships/hyperlink" Target="https://portalkeramiki.ru/index.php/eshop/materials/glazuri/22/s-0119-detail" TargetMode="External"/><Relationship Id="rId12" Type="http://schemas.openxmlformats.org/officeDocument/2006/relationships/hyperlink" Target="https://portalkeramiki.ru/index.php/eshop/s-4426-detail" TargetMode="External"/><Relationship Id="rId2" Type="http://schemas.openxmlformats.org/officeDocument/2006/relationships/hyperlink" Target="https://www.ceramistam.ru/catalog/ognevoy_pripas/polka_dlya_obzhiga_v_pechakh_340_370_13_mm_cordirex_steuler_kch/" TargetMode="External"/><Relationship Id="rId1" Type="http://schemas.openxmlformats.org/officeDocument/2006/relationships/hyperlink" Target="https://ceramgzhel.ru/katalog/komplektuyushhie-i-upakov/komplektuyushhie/dlya-pechej/dopolnitelnoe-oborudovani/28370.html" TargetMode="External"/><Relationship Id="rId6" Type="http://schemas.openxmlformats.org/officeDocument/2006/relationships/hyperlink" Target="https://portalkeramiki.ru/index.php/eshop/materials/angoby/27/s-0641-01-detail" TargetMode="External"/><Relationship Id="rId11" Type="http://schemas.openxmlformats.org/officeDocument/2006/relationships/hyperlink" Target="https://portalkeramiki.ru/index.php/eshop/s-4566-detail" TargetMode="External"/><Relationship Id="rId5" Type="http://schemas.openxmlformats.org/officeDocument/2006/relationships/hyperlink" Target="https://portalkeramiki.ru/index.php/eshop/materials/gliny/20/s-6008-detail" TargetMode="External"/><Relationship Id="rId10" Type="http://schemas.openxmlformats.org/officeDocument/2006/relationships/hyperlink" Target="https://portalkeramiki.ru/index.php/eshop/machinery/154/s-7512-detail" TargetMode="External"/><Relationship Id="rId4" Type="http://schemas.openxmlformats.org/officeDocument/2006/relationships/hyperlink" Target="https://www.ceramistam.ru/catalog/ognevoy_pripas/stoyka_dlya_obzhiga_43_25_100_mm_multirex_1400_c_steuler_kch/" TargetMode="External"/><Relationship Id="rId9" Type="http://schemas.openxmlformats.org/officeDocument/2006/relationships/hyperlink" Target="https://www.ceramistam.ru/catalog/?q=%EA%F0%E0%F1%EA%E0+%EF%EE%E4%E3%EB%E0%E7%F3%F0%ED%E0%FF&amp;s=&amp;PAGEN_2=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B1" zoomScale="115" zoomScaleNormal="115" workbookViewId="0">
      <selection activeCell="B1" sqref="B1:I1"/>
    </sheetView>
  </sheetViews>
  <sheetFormatPr defaultRowHeight="15" x14ac:dyDescent="0.25"/>
  <cols>
    <col min="1" max="1" width="4.85546875" style="2" customWidth="1"/>
    <col min="2" max="2" width="72.140625" style="2" customWidth="1"/>
    <col min="3" max="3" width="37.28515625" style="2" customWidth="1"/>
    <col min="4" max="4" width="6.85546875" style="4" customWidth="1"/>
    <col min="5" max="5" width="7.42578125" style="4" customWidth="1"/>
    <col min="6" max="6" width="12.85546875" style="4" customWidth="1"/>
    <col min="7" max="7" width="13.42578125" style="4" customWidth="1"/>
    <col min="8" max="9" width="14.140625" style="4" customWidth="1"/>
    <col min="10" max="16384" width="9.140625" style="2"/>
  </cols>
  <sheetData>
    <row r="1" spans="1:9" s="1" customFormat="1" ht="41.25" customHeight="1" x14ac:dyDescent="0.25">
      <c r="B1" s="24" t="s">
        <v>13</v>
      </c>
      <c r="C1" s="24"/>
      <c r="D1" s="24"/>
      <c r="E1" s="24"/>
      <c r="F1" s="24"/>
      <c r="G1" s="24"/>
      <c r="H1" s="24"/>
      <c r="I1" s="24"/>
    </row>
    <row r="2" spans="1:9" ht="18.75" x14ac:dyDescent="0.3">
      <c r="B2" s="23" t="s">
        <v>0</v>
      </c>
      <c r="C2" s="23"/>
      <c r="D2" s="23"/>
      <c r="E2" s="23"/>
      <c r="F2" s="23"/>
      <c r="G2" s="23"/>
      <c r="H2" s="2"/>
      <c r="I2" s="20"/>
    </row>
    <row r="3" spans="1:9" x14ac:dyDescent="0.25">
      <c r="B3" s="3"/>
      <c r="C3" s="3"/>
      <c r="D3" s="17"/>
    </row>
    <row r="4" spans="1:9" s="13" customFormat="1" ht="42.75" customHeight="1" x14ac:dyDescent="0.25">
      <c r="A4" s="14" t="s">
        <v>1</v>
      </c>
      <c r="B4" s="14" t="s">
        <v>3</v>
      </c>
      <c r="C4" s="14" t="s">
        <v>25</v>
      </c>
      <c r="D4" s="14" t="s">
        <v>12</v>
      </c>
      <c r="E4" s="14" t="s">
        <v>10</v>
      </c>
      <c r="F4" s="14" t="s">
        <v>9</v>
      </c>
      <c r="G4" s="14" t="s">
        <v>4</v>
      </c>
      <c r="H4" s="14" t="s">
        <v>5</v>
      </c>
      <c r="I4" s="14" t="s">
        <v>6</v>
      </c>
    </row>
    <row r="5" spans="1:9" s="13" customFormat="1" ht="31.5" customHeight="1" x14ac:dyDescent="0.25">
      <c r="A5" s="14"/>
      <c r="B5" s="15" t="s">
        <v>7</v>
      </c>
      <c r="C5" s="15"/>
      <c r="D5" s="12"/>
      <c r="E5" s="14"/>
      <c r="F5" s="14"/>
      <c r="G5" s="14"/>
      <c r="H5" s="14"/>
      <c r="I5" s="14"/>
    </row>
    <row r="6" spans="1:9" ht="18" customHeight="1" x14ac:dyDescent="0.25">
      <c r="A6" s="7">
        <v>1</v>
      </c>
      <c r="B6" s="21" t="s">
        <v>41</v>
      </c>
      <c r="C6" s="25" t="s">
        <v>40</v>
      </c>
      <c r="D6" s="7" t="s">
        <v>11</v>
      </c>
      <c r="E6" s="7">
        <v>1</v>
      </c>
      <c r="F6" s="6">
        <v>195500</v>
      </c>
      <c r="G6" s="6">
        <f>F6*E6</f>
        <v>195500</v>
      </c>
      <c r="H6" s="6">
        <v>0</v>
      </c>
      <c r="I6" s="6">
        <f>G6</f>
        <v>195500</v>
      </c>
    </row>
    <row r="7" spans="1:9" ht="18" customHeight="1" x14ac:dyDescent="0.25">
      <c r="A7" s="7">
        <v>2</v>
      </c>
      <c r="B7" s="5" t="s">
        <v>27</v>
      </c>
      <c r="C7" s="22" t="s">
        <v>26</v>
      </c>
      <c r="D7" s="7" t="s">
        <v>11</v>
      </c>
      <c r="E7" s="7">
        <v>1</v>
      </c>
      <c r="F7" s="6">
        <v>9000</v>
      </c>
      <c r="G7" s="6">
        <f>F7*E7</f>
        <v>9000</v>
      </c>
      <c r="H7" s="6">
        <v>0</v>
      </c>
      <c r="I7" s="6">
        <f>G7</f>
        <v>9000</v>
      </c>
    </row>
    <row r="8" spans="1:9" ht="18" customHeight="1" x14ac:dyDescent="0.25">
      <c r="A8" s="7">
        <v>3</v>
      </c>
      <c r="B8" s="5" t="s">
        <v>14</v>
      </c>
      <c r="C8" s="22" t="s">
        <v>28</v>
      </c>
      <c r="D8" s="7" t="s">
        <v>11</v>
      </c>
      <c r="E8" s="7">
        <v>4</v>
      </c>
      <c r="F8" s="6">
        <v>2457</v>
      </c>
      <c r="G8" s="6">
        <f t="shared" ref="G8:G18" si="0">F8*E8</f>
        <v>9828</v>
      </c>
      <c r="H8" s="6">
        <v>0</v>
      </c>
      <c r="I8" s="6">
        <f t="shared" ref="I8:I13" si="1">G8</f>
        <v>9828</v>
      </c>
    </row>
    <row r="9" spans="1:9" ht="18" customHeight="1" x14ac:dyDescent="0.25">
      <c r="A9" s="7">
        <v>4</v>
      </c>
      <c r="B9" s="5" t="s">
        <v>15</v>
      </c>
      <c r="C9" s="22" t="s">
        <v>29</v>
      </c>
      <c r="D9" s="7" t="s">
        <v>11</v>
      </c>
      <c r="E9" s="7">
        <v>4</v>
      </c>
      <c r="F9" s="6">
        <v>147</v>
      </c>
      <c r="G9" s="6">
        <f>F9*E9</f>
        <v>588</v>
      </c>
      <c r="H9" s="6">
        <v>0</v>
      </c>
      <c r="I9" s="6">
        <f>G9</f>
        <v>588</v>
      </c>
    </row>
    <row r="10" spans="1:9" ht="18" customHeight="1" x14ac:dyDescent="0.25">
      <c r="A10" s="7">
        <v>5</v>
      </c>
      <c r="B10" s="5" t="s">
        <v>16</v>
      </c>
      <c r="C10" s="22" t="s">
        <v>30</v>
      </c>
      <c r="D10" s="7" t="s">
        <v>11</v>
      </c>
      <c r="E10" s="7">
        <v>4</v>
      </c>
      <c r="F10" s="6">
        <v>263</v>
      </c>
      <c r="G10" s="6">
        <f>F10*E10</f>
        <v>1052</v>
      </c>
      <c r="H10" s="6">
        <v>0</v>
      </c>
      <c r="I10" s="6">
        <f>G10</f>
        <v>1052</v>
      </c>
    </row>
    <row r="11" spans="1:9" ht="18" customHeight="1" x14ac:dyDescent="0.25">
      <c r="A11" s="7">
        <v>6</v>
      </c>
      <c r="B11" s="5" t="s">
        <v>22</v>
      </c>
      <c r="C11" s="22" t="s">
        <v>31</v>
      </c>
      <c r="D11" s="7" t="s">
        <v>11</v>
      </c>
      <c r="E11" s="7">
        <v>4</v>
      </c>
      <c r="F11" s="6">
        <v>85.2</v>
      </c>
      <c r="G11" s="6">
        <f t="shared" si="0"/>
        <v>340.8</v>
      </c>
      <c r="H11" s="6">
        <v>0</v>
      </c>
      <c r="I11" s="6">
        <f t="shared" si="1"/>
        <v>340.8</v>
      </c>
    </row>
    <row r="12" spans="1:9" ht="18" customHeight="1" x14ac:dyDescent="0.25">
      <c r="A12" s="7">
        <v>7</v>
      </c>
      <c r="B12" s="5" t="s">
        <v>17</v>
      </c>
      <c r="C12" s="22" t="s">
        <v>32</v>
      </c>
      <c r="D12" s="7" t="s">
        <v>11</v>
      </c>
      <c r="E12" s="7">
        <v>6</v>
      </c>
      <c r="F12" s="6">
        <v>448.2</v>
      </c>
      <c r="G12" s="6">
        <f t="shared" si="0"/>
        <v>2689.2</v>
      </c>
      <c r="H12" s="6">
        <v>0</v>
      </c>
      <c r="I12" s="6">
        <f t="shared" si="1"/>
        <v>2689.2</v>
      </c>
    </row>
    <row r="13" spans="1:9" ht="18" customHeight="1" x14ac:dyDescent="0.25">
      <c r="A13" s="7">
        <v>8</v>
      </c>
      <c r="B13" s="5" t="s">
        <v>21</v>
      </c>
      <c r="C13" s="22" t="s">
        <v>33</v>
      </c>
      <c r="D13" s="7" t="s">
        <v>11</v>
      </c>
      <c r="E13" s="7">
        <v>3</v>
      </c>
      <c r="F13" s="6">
        <v>421.2</v>
      </c>
      <c r="G13" s="6">
        <f t="shared" si="0"/>
        <v>1263.5999999999999</v>
      </c>
      <c r="H13" s="6">
        <v>0</v>
      </c>
      <c r="I13" s="6">
        <f t="shared" si="1"/>
        <v>1263.5999999999999</v>
      </c>
    </row>
    <row r="14" spans="1:9" ht="18" customHeight="1" x14ac:dyDescent="0.25">
      <c r="A14" s="7">
        <v>9</v>
      </c>
      <c r="B14" s="5" t="s">
        <v>19</v>
      </c>
      <c r="C14" s="22" t="s">
        <v>34</v>
      </c>
      <c r="D14" s="7" t="s">
        <v>11</v>
      </c>
      <c r="E14" s="7">
        <v>3</v>
      </c>
      <c r="F14" s="6">
        <v>397.8</v>
      </c>
      <c r="G14" s="6">
        <f t="shared" si="0"/>
        <v>1193.4000000000001</v>
      </c>
      <c r="H14" s="6">
        <v>0</v>
      </c>
      <c r="I14" s="6">
        <f t="shared" ref="I14:I19" si="2">G14</f>
        <v>1193.4000000000001</v>
      </c>
    </row>
    <row r="15" spans="1:9" ht="18" customHeight="1" x14ac:dyDescent="0.25">
      <c r="A15" s="7">
        <v>10</v>
      </c>
      <c r="B15" s="5" t="s">
        <v>18</v>
      </c>
      <c r="C15" s="22" t="s">
        <v>35</v>
      </c>
      <c r="D15" s="7" t="s">
        <v>11</v>
      </c>
      <c r="E15" s="7">
        <v>10</v>
      </c>
      <c r="F15" s="6">
        <v>315</v>
      </c>
      <c r="G15" s="6">
        <f t="shared" si="0"/>
        <v>3150</v>
      </c>
      <c r="H15" s="6">
        <v>0</v>
      </c>
      <c r="I15" s="6">
        <f t="shared" si="2"/>
        <v>3150</v>
      </c>
    </row>
    <row r="16" spans="1:9" ht="18" customHeight="1" x14ac:dyDescent="0.25">
      <c r="A16" s="7">
        <v>11</v>
      </c>
      <c r="B16" s="5" t="s">
        <v>20</v>
      </c>
      <c r="C16" s="22" t="s">
        <v>36</v>
      </c>
      <c r="D16" s="7" t="s">
        <v>11</v>
      </c>
      <c r="E16" s="7">
        <v>5</v>
      </c>
      <c r="F16" s="6">
        <v>2052</v>
      </c>
      <c r="G16" s="6">
        <f t="shared" si="0"/>
        <v>10260</v>
      </c>
      <c r="H16" s="6">
        <v>0</v>
      </c>
      <c r="I16" s="6">
        <f t="shared" si="2"/>
        <v>10260</v>
      </c>
    </row>
    <row r="17" spans="1:9" ht="18" customHeight="1" x14ac:dyDescent="0.25">
      <c r="A17" s="7">
        <v>11</v>
      </c>
      <c r="B17" s="5" t="s">
        <v>23</v>
      </c>
      <c r="C17" s="22" t="s">
        <v>37</v>
      </c>
      <c r="D17" s="7" t="s">
        <v>11</v>
      </c>
      <c r="E17" s="7">
        <v>1</v>
      </c>
      <c r="F17" s="6">
        <v>660</v>
      </c>
      <c r="G17" s="6">
        <f t="shared" si="0"/>
        <v>660</v>
      </c>
      <c r="H17" s="6">
        <v>0</v>
      </c>
      <c r="I17" s="6">
        <f t="shared" si="2"/>
        <v>660</v>
      </c>
    </row>
    <row r="18" spans="1:9" ht="18" customHeight="1" x14ac:dyDescent="0.25">
      <c r="A18" s="7">
        <v>12</v>
      </c>
      <c r="B18" s="5" t="s">
        <v>24</v>
      </c>
      <c r="C18" s="22" t="s">
        <v>38</v>
      </c>
      <c r="D18" s="7" t="s">
        <v>11</v>
      </c>
      <c r="E18" s="7">
        <v>1</v>
      </c>
      <c r="F18" s="6">
        <v>456.6</v>
      </c>
      <c r="G18" s="6">
        <f t="shared" si="0"/>
        <v>456.6</v>
      </c>
      <c r="H18" s="6">
        <v>0</v>
      </c>
      <c r="I18" s="6">
        <f t="shared" si="2"/>
        <v>456.6</v>
      </c>
    </row>
    <row r="19" spans="1:9" ht="18" customHeight="1" x14ac:dyDescent="0.25">
      <c r="A19" s="7">
        <v>13</v>
      </c>
      <c r="B19" s="5" t="s">
        <v>39</v>
      </c>
      <c r="C19" s="5"/>
      <c r="D19" s="7"/>
      <c r="E19" s="7"/>
      <c r="F19" s="6"/>
      <c r="G19" s="6">
        <v>13400</v>
      </c>
      <c r="H19" s="6">
        <v>21000</v>
      </c>
      <c r="I19" s="6">
        <f t="shared" si="2"/>
        <v>13400</v>
      </c>
    </row>
    <row r="20" spans="1:9" ht="18" customHeight="1" x14ac:dyDescent="0.25">
      <c r="A20" s="7"/>
      <c r="B20" s="16" t="s">
        <v>8</v>
      </c>
      <c r="C20" s="16"/>
      <c r="D20" s="9"/>
      <c r="E20" s="7"/>
      <c r="F20" s="6"/>
      <c r="G20" s="10">
        <f>SUM(G6:G19)</f>
        <v>249381.6</v>
      </c>
      <c r="H20" s="10">
        <f>SUM(H6:H19)</f>
        <v>21000</v>
      </c>
      <c r="I20" s="10">
        <f>SUM(I6:I19)</f>
        <v>249381.6</v>
      </c>
    </row>
    <row r="21" spans="1:9" ht="15.75" x14ac:dyDescent="0.25">
      <c r="A21" s="5"/>
      <c r="B21" s="8" t="s">
        <v>2</v>
      </c>
      <c r="C21" s="8"/>
      <c r="D21" s="9"/>
      <c r="E21" s="9"/>
      <c r="F21" s="9"/>
      <c r="G21" s="10">
        <f>SUM(G6:G19)</f>
        <v>249381.6</v>
      </c>
      <c r="H21" s="10">
        <f>SUM(H7:H19)</f>
        <v>21000</v>
      </c>
      <c r="I21" s="10">
        <f>SUM(G6:G19)</f>
        <v>249381.6</v>
      </c>
    </row>
    <row r="24" spans="1:9" ht="15.75" x14ac:dyDescent="0.25">
      <c r="B24" s="11"/>
      <c r="C24" s="11"/>
      <c r="D24" s="18"/>
      <c r="I24" s="19"/>
    </row>
  </sheetData>
  <mergeCells count="2">
    <mergeCell ref="B2:G2"/>
    <mergeCell ref="B1:I1"/>
  </mergeCells>
  <hyperlinks>
    <hyperlink ref="C7" r:id="rId1"/>
    <hyperlink ref="C8" r:id="rId2"/>
    <hyperlink ref="C9" r:id="rId3"/>
    <hyperlink ref="C10" r:id="rId4"/>
    <hyperlink ref="C11" r:id="rId5"/>
    <hyperlink ref="C12" r:id="rId6"/>
    <hyperlink ref="C13" r:id="rId7"/>
    <hyperlink ref="C14" r:id="rId8"/>
    <hyperlink ref="C15" r:id="rId9"/>
    <hyperlink ref="C16" r:id="rId10"/>
    <hyperlink ref="C17" r:id="rId11"/>
    <hyperlink ref="C18" r:id="rId12"/>
    <hyperlink ref="C6" r:id="rId13"/>
  </hyperlinks>
  <pageMargins left="0.7" right="0.7" top="0.75" bottom="0.75" header="0.3" footer="0.3"/>
  <pageSetup paperSize="9" orientation="portrait" horizontalDpi="300" verticalDpi="300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2020-10-16T08:45:13Z</dcterms:modified>
</cp:coreProperties>
</file>